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123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9" i="1" l="1"/>
  <c r="I49" i="1"/>
  <c r="G49" i="1"/>
  <c r="F49" i="1"/>
  <c r="E49" i="1"/>
  <c r="D49" i="1"/>
  <c r="C49" i="1"/>
  <c r="I42" i="1"/>
  <c r="I39" i="1" s="1"/>
  <c r="H42" i="1"/>
  <c r="H39" i="1" s="1"/>
  <c r="G42" i="1"/>
  <c r="G39" i="1" s="1"/>
  <c r="F42" i="1"/>
  <c r="F39" i="1" s="1"/>
  <c r="E42" i="1"/>
  <c r="E39" i="1" s="1"/>
  <c r="D42" i="1"/>
  <c r="D39" i="1" s="1"/>
  <c r="C42" i="1"/>
  <c r="C39" i="1" s="1"/>
  <c r="I35" i="1"/>
  <c r="H35" i="1"/>
  <c r="G35" i="1"/>
  <c r="F35" i="1"/>
  <c r="E35" i="1"/>
  <c r="D35" i="1"/>
  <c r="C35" i="1"/>
  <c r="I31" i="1"/>
  <c r="I28" i="1" s="1"/>
  <c r="H31" i="1"/>
  <c r="H28" i="1" s="1"/>
  <c r="H27" i="1" s="1"/>
  <c r="G31" i="1"/>
  <c r="G28" i="1" s="1"/>
  <c r="F31" i="1"/>
  <c r="F28" i="1" s="1"/>
  <c r="E31" i="1"/>
  <c r="E28" i="1" s="1"/>
  <c r="D31" i="1"/>
  <c r="D28" i="1" s="1"/>
  <c r="D27" i="1" s="1"/>
  <c r="C31" i="1"/>
  <c r="C28" i="1" s="1"/>
  <c r="I24" i="1"/>
  <c r="H24" i="1"/>
  <c r="G24" i="1"/>
  <c r="F24" i="1"/>
  <c r="E24" i="1"/>
  <c r="D24" i="1"/>
  <c r="C24" i="1"/>
  <c r="I20" i="1"/>
  <c r="H20" i="1"/>
  <c r="G20" i="1"/>
  <c r="F20" i="1"/>
  <c r="E20" i="1"/>
  <c r="D20" i="1"/>
  <c r="C20" i="1"/>
  <c r="I14" i="1"/>
  <c r="H14" i="1"/>
  <c r="G14" i="1"/>
  <c r="F14" i="1"/>
  <c r="E14" i="1"/>
  <c r="D14" i="1"/>
  <c r="C14" i="1"/>
  <c r="E27" i="1" l="1"/>
  <c r="E26" i="1" s="1"/>
  <c r="F27" i="1"/>
  <c r="F26" i="1" s="1"/>
  <c r="C11" i="1"/>
  <c r="I11" i="1"/>
  <c r="G11" i="1"/>
  <c r="E11" i="1"/>
  <c r="H26" i="1"/>
  <c r="D26" i="1"/>
  <c r="C27" i="1"/>
  <c r="C26" i="1" s="1"/>
  <c r="I27" i="1"/>
  <c r="I26" i="1" s="1"/>
  <c r="G27" i="1"/>
  <c r="G26" i="1" s="1"/>
  <c r="F11" i="1"/>
  <c r="D11" i="1"/>
  <c r="H11" i="1"/>
  <c r="D10" i="1" l="1"/>
  <c r="E10" i="1"/>
  <c r="C10" i="1"/>
  <c r="F10" i="1"/>
  <c r="I10" i="1"/>
  <c r="H10" i="1"/>
  <c r="G10" i="1"/>
</calcChain>
</file>

<file path=xl/sharedStrings.xml><?xml version="1.0" encoding="utf-8"?>
<sst xmlns="http://schemas.openxmlformats.org/spreadsheetml/2006/main" count="94" uniqueCount="89">
  <si>
    <t>Наименование налога</t>
  </si>
  <si>
    <t>6 месяцев</t>
  </si>
  <si>
    <t>факт 6 месяцев</t>
  </si>
  <si>
    <t>Ожидаемое за год</t>
  </si>
  <si>
    <t>Прогноз 2020 года</t>
  </si>
  <si>
    <t>Прогноз 2021 года</t>
  </si>
  <si>
    <t>ВСЕГО НАЛОГОВЫЕ ДОХОДЫ</t>
  </si>
  <si>
    <t>Налог на доходы физических лиц</t>
  </si>
  <si>
    <t>Доходы от уплаты акцизов на нефтепродукты</t>
  </si>
  <si>
    <t xml:space="preserve">Налог, взимаемый в связи с применением упрощенной системы налогообложения </t>
  </si>
  <si>
    <t>Налог, взимаемый с налогоплательщиков, выбравших в качестве объекта налогообложения 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</si>
  <si>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налог)</t>
  </si>
  <si>
    <t>Минимальный налог, взимаемый в связи с применением упрощенной системы налогообложения (за налоговые периоды, истекшие до 01 .01.2016 г)</t>
  </si>
  <si>
    <t xml:space="preserve">Единый сельскохозяйственный налог </t>
  </si>
  <si>
    <t>Налог на имущество физических лиц</t>
  </si>
  <si>
    <t>Транспортный налог</t>
  </si>
  <si>
    <t>Транспортный налог с организаций</t>
  </si>
  <si>
    <t>Транспортный налог с физических лиц</t>
  </si>
  <si>
    <t>Земельный налог</t>
  </si>
  <si>
    <t>ГОСУДАРСТВЕННАЯ ПОШЛИНА</t>
  </si>
  <si>
    <t xml:space="preserve">Государственная     пошлина     за     совершение     нотариальных действий должностными лицами органов   местного   самоуправления,   уполномоченными    в  соответствии с законодательными актами Российской  Федерации на совершение нотариальных действий
</t>
  </si>
  <si>
    <t>ВСЕГО 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</si>
  <si>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</si>
  <si>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</si>
  <si>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</si>
  <si>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в том числе:</t>
  </si>
  <si>
    <t>Доходы от сдачи в аренду муниципального имущества, ВСЕГО</t>
  </si>
  <si>
    <t xml:space="preserve"> -доходы от сдачи в аренду имущества, находящегося в оперативном управлении органов местного самоуправления и созданных ими учреждений (за исключением имущества бюджетных и автономных учреждений)</t>
  </si>
  <si>
    <t xml:space="preserve"> -доходы от сдачи в аренду имущества, составляющего муниципальную казну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</si>
  <si>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ВСЕГО:</t>
  </si>
  <si>
    <t xml:space="preserve"> -прочие доходы от использования имущества, находящегося в муниципальной собственности (за исключением имущества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</si>
  <si>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 (РАБОТ) И КОМПЕНСАЦИИ ЗАТРАТ ГОСУДАРСТВА</t>
  </si>
  <si>
    <t>ДОХОДЫ ОТ ПРОДАЖИ МАТЕРИАЛЬНЫХ И НЕМАТЕРИАЛЬНЫХ АКТИВОВ</t>
  </si>
  <si>
    <t xml:space="preserve">Доходы от продажи квартир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</si>
  <si>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</si>
  <si>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</si>
  <si>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</si>
  <si>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</si>
  <si>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</si>
  <si>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</si>
  <si>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</si>
  <si>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</si>
  <si>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</si>
  <si>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год</t>
  </si>
  <si>
    <t>Код бюджетной классификации</t>
  </si>
  <si>
    <t xml:space="preserve">1 01 02000 01 0000 110 </t>
  </si>
  <si>
    <t xml:space="preserve">1 05 01000 00 0000 110 </t>
  </si>
  <si>
    <t>1 05 01010 00 0000 110</t>
  </si>
  <si>
    <t>1 05 01020 00 0000 110</t>
  </si>
  <si>
    <t>1 05 01050 00 0000 110</t>
  </si>
  <si>
    <t xml:space="preserve">1 05 03000 01 0000 110 </t>
  </si>
  <si>
    <t xml:space="preserve">1 06 01000 03 0000 110 </t>
  </si>
  <si>
    <t xml:space="preserve">1 06 04000 02 0000 110 </t>
  </si>
  <si>
    <t>1 06 04011 02 0000 110</t>
  </si>
  <si>
    <t xml:space="preserve">1 06 04012 02 0000 110 </t>
  </si>
  <si>
    <t xml:space="preserve">1 06 06000 00 0000 110 </t>
  </si>
  <si>
    <t>1 08 00000 00 0000 000</t>
  </si>
  <si>
    <t>1 08 04020 01 0000 110</t>
  </si>
  <si>
    <t>1 11 00000 00 0000 000</t>
  </si>
  <si>
    <t>1 11 05000 00 0000 120</t>
  </si>
  <si>
    <t>1 11 05010 00 0000 120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</si>
  <si>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</si>
  <si>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</si>
  <si>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1 11 05030 00 0000 120</t>
  </si>
  <si>
    <t>1 11 05070 00 0000 120</t>
  </si>
  <si>
    <t>1 11 09000 00 0000 120</t>
  </si>
  <si>
    <t>1 11 09040 00 0000 120</t>
  </si>
  <si>
    <t>1 13 00000 00 0000 000</t>
  </si>
  <si>
    <t>1 14 00000 00 0000 000</t>
  </si>
  <si>
    <t>1 14 01000 00 0000 410</t>
  </si>
  <si>
    <t>1 14 02000 00 0000 000</t>
  </si>
  <si>
    <t>1 14 06000 00 0000 430</t>
  </si>
  <si>
    <t>1 14 06010 00 0000 430</t>
  </si>
  <si>
    <t>1 14 06020 00 0000 430</t>
  </si>
  <si>
    <t>1 15 00000 00 0000 000</t>
  </si>
  <si>
    <t>1 16 00000 00 0000 000</t>
  </si>
  <si>
    <t>1 17 00000 00 0000 000</t>
  </si>
  <si>
    <t>1 17 01000 00 0000 180</t>
  </si>
  <si>
    <t>1 17 05000 00 0000 180</t>
  </si>
  <si>
    <t>ВСЕГО НАЛОГОВЫЕ И НЕНАЛОГОВЫЕ ДОХОДЫ</t>
  </si>
  <si>
    <t xml:space="preserve">1 00 00000 00 0000 000 </t>
  </si>
  <si>
    <t>ПРОГНОЗ ПОСТУПЛЕНИЙ НАЛОГОВЫХ И НЕНАЛОГОВЫХ ДОХОДОВ</t>
  </si>
  <si>
    <t>тыс. рублей</t>
  </si>
  <si>
    <r>
      <t>В БЮДЖЕТ</t>
    </r>
    <r>
      <rPr>
        <b/>
        <sz val="14"/>
        <color theme="1"/>
        <rFont val="Times New Roman"/>
        <family val="1"/>
        <charset val="204"/>
      </rPr>
      <t xml:space="preserve"> РАКИТНЕНСКОГО СЕЛЬСКОГО ПОСЕЛЕНИЯ</t>
    </r>
  </si>
  <si>
    <t>Таблица 1</t>
  </si>
  <si>
    <t>факт 2018 г.</t>
  </si>
  <si>
    <t>2019 г.</t>
  </si>
  <si>
    <t>2020-2022 год</t>
  </si>
  <si>
    <t>Прогноз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</si>
</sst>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</font>
    <font>
      <b/>
      <i/>
      <sz val="9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1" fontId="1" fillId="0" borderId="1" xfId="0" applyNumberFormat="1" applyFont="1" applyBorder="1" applyAlignment="1">
      <alignment horizontal="justify" vertical="top" wrapText="1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5" fillId="0" borderId="0" xfId="0" applyFont="1"/>
    <xf numFmtId="0" fontId="13" fillId="0" borderId="0" xfId="0" applyFont="1"/>
    <xf numFmtId="0" fontId="0" fillId="2" borderId="1" xfId="0" applyFill="1" applyBorder="1"/>
    <xf numFmtId="0" fontId="11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2" fillId="0" borderId="0" xfId="0" applyFont="1" applyAlignment="1">
      <alignment wrapText="1"/>
    </xf>
    <xf numFmtId="164" fontId="15" fillId="6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/>
    <xf numFmtId="164" fontId="5" fillId="0" borderId="1" xfId="0" applyNumberFormat="1" applyFont="1" applyBorder="1"/>
    <xf numFmtId="164" fontId="5" fillId="6" borderId="1" xfId="0" applyNumberFormat="1" applyFont="1" applyFill="1" applyBorder="1"/>
    <xf numFmtId="164" fontId="14" fillId="6" borderId="1" xfId="0" applyNumberFormat="1" applyFont="1" applyFill="1" applyBorder="1"/>
    <xf numFmtId="164" fontId="14" fillId="2" borderId="1" xfId="0" applyNumberFormat="1" applyFont="1" applyFill="1" applyBorder="1"/>
    <xf numFmtId="0" fontId="3" fillId="6" borderId="1" xfId="0" applyFont="1" applyFill="1" applyBorder="1" applyAlignment="1">
      <alignment horizontal="left" vertical="top" wrapText="1"/>
    </xf>
    <xf numFmtId="164" fontId="16" fillId="6" borderId="1" xfId="0" applyNumberFormat="1" applyFont="1" applyFill="1" applyBorder="1"/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tabSelected="1" workbookViewId="0">
      <pane ySplit="10" topLeftCell="A16" activePane="bottomLeft" state="frozen"/>
      <selection pane="bottomLeft" sqref="A1:I51"/>
    </sheetView>
  </sheetViews>
  <sheetFormatPr defaultRowHeight="15" x14ac:dyDescent="0.25"/>
  <cols>
    <col min="1" max="1" width="18.42578125" customWidth="1"/>
    <col min="2" max="2" width="36.7109375" customWidth="1"/>
    <col min="3" max="3" width="10.7109375" customWidth="1"/>
  </cols>
  <sheetData>
    <row r="2" spans="1:9" x14ac:dyDescent="0.25">
      <c r="F2" s="37" t="s">
        <v>84</v>
      </c>
      <c r="G2" s="37"/>
      <c r="H2" s="37"/>
      <c r="I2" s="37"/>
    </row>
    <row r="3" spans="1:9" ht="18.75" x14ac:dyDescent="0.3">
      <c r="B3" s="15" t="s">
        <v>81</v>
      </c>
    </row>
    <row r="4" spans="1:9" ht="18.75" x14ac:dyDescent="0.3">
      <c r="B4" s="15" t="s">
        <v>83</v>
      </c>
    </row>
    <row r="5" spans="1:9" ht="18.75" x14ac:dyDescent="0.3">
      <c r="B5" s="15"/>
    </row>
    <row r="6" spans="1:9" x14ac:dyDescent="0.25">
      <c r="C6" s="1"/>
      <c r="H6" s="14" t="s">
        <v>82</v>
      </c>
    </row>
    <row r="7" spans="1:9" x14ac:dyDescent="0.25">
      <c r="A7" s="38" t="s">
        <v>44</v>
      </c>
      <c r="B7" s="38" t="s">
        <v>0</v>
      </c>
      <c r="C7" s="39" t="s">
        <v>85</v>
      </c>
      <c r="D7" s="40"/>
      <c r="E7" s="41" t="s">
        <v>86</v>
      </c>
      <c r="F7" s="42"/>
      <c r="G7" s="43" t="s">
        <v>87</v>
      </c>
      <c r="H7" s="44"/>
      <c r="I7" s="45"/>
    </row>
    <row r="8" spans="1:9" ht="45" x14ac:dyDescent="0.25">
      <c r="A8" s="38"/>
      <c r="B8" s="38"/>
      <c r="C8" s="2" t="s">
        <v>1</v>
      </c>
      <c r="D8" s="2" t="s">
        <v>43</v>
      </c>
      <c r="E8" s="3" t="s">
        <v>2</v>
      </c>
      <c r="F8" s="2" t="s">
        <v>3</v>
      </c>
      <c r="G8" s="2" t="s">
        <v>4</v>
      </c>
      <c r="H8" s="2" t="s">
        <v>5</v>
      </c>
      <c r="I8" s="2" t="s">
        <v>88</v>
      </c>
    </row>
    <row r="9" spans="1:9" x14ac:dyDescent="0.25">
      <c r="A9" s="3">
        <v>1</v>
      </c>
      <c r="B9" s="3">
        <v>2</v>
      </c>
      <c r="C9" s="4">
        <v>3</v>
      </c>
      <c r="D9" s="3">
        <v>4</v>
      </c>
      <c r="E9" s="5">
        <v>5</v>
      </c>
      <c r="F9" s="5">
        <v>6</v>
      </c>
      <c r="G9" s="5">
        <v>7</v>
      </c>
      <c r="H9" s="3">
        <v>8</v>
      </c>
      <c r="I9" s="3">
        <v>9</v>
      </c>
    </row>
    <row r="10" spans="1:9" s="1" customFormat="1" ht="31.5" x14ac:dyDescent="0.25">
      <c r="A10" s="9" t="s">
        <v>80</v>
      </c>
      <c r="B10" s="35" t="s">
        <v>79</v>
      </c>
      <c r="C10" s="29">
        <f>C11+C26</f>
        <v>6892</v>
      </c>
      <c r="D10" s="29">
        <f>D11+D26</f>
        <v>24960</v>
      </c>
      <c r="E10" s="29">
        <f>E11+E26</f>
        <v>11901</v>
      </c>
      <c r="F10" s="29">
        <f t="shared" ref="F10:I10" si="0">F11+F26</f>
        <v>25002</v>
      </c>
      <c r="G10" s="29">
        <f t="shared" si="0"/>
        <v>23306</v>
      </c>
      <c r="H10" s="29">
        <f t="shared" si="0"/>
        <v>23830</v>
      </c>
      <c r="I10" s="29">
        <f t="shared" si="0"/>
        <v>24217</v>
      </c>
    </row>
    <row r="11" spans="1:9" s="1" customFormat="1" ht="20.25" customHeight="1" x14ac:dyDescent="0.25">
      <c r="A11" s="16"/>
      <c r="B11" s="17" t="s">
        <v>6</v>
      </c>
      <c r="C11" s="29">
        <f>C12+C13+C14+C18+C19+C20+C23+C24</f>
        <v>5754</v>
      </c>
      <c r="D11" s="29">
        <f t="shared" ref="D11:I11" si="1">D12+D13+D14+D18+D19+D20+D23+D24</f>
        <v>23254</v>
      </c>
      <c r="E11" s="29">
        <f t="shared" si="1"/>
        <v>9858</v>
      </c>
      <c r="F11" s="29">
        <f t="shared" si="1"/>
        <v>22172</v>
      </c>
      <c r="G11" s="29">
        <f t="shared" si="1"/>
        <v>22081</v>
      </c>
      <c r="H11" s="29">
        <f t="shared" si="1"/>
        <v>22610</v>
      </c>
      <c r="I11" s="29">
        <f t="shared" si="1"/>
        <v>23002</v>
      </c>
    </row>
    <row r="12" spans="1:9" ht="18.75" customHeight="1" x14ac:dyDescent="0.25">
      <c r="A12" s="8" t="s">
        <v>45</v>
      </c>
      <c r="B12" s="18" t="s">
        <v>7</v>
      </c>
      <c r="C12" s="30">
        <v>459</v>
      </c>
      <c r="D12" s="30">
        <v>1276</v>
      </c>
      <c r="E12" s="31">
        <v>611</v>
      </c>
      <c r="F12" s="30">
        <v>1637</v>
      </c>
      <c r="G12" s="30">
        <v>1681</v>
      </c>
      <c r="H12" s="30">
        <v>1767</v>
      </c>
      <c r="I12" s="30">
        <v>1857</v>
      </c>
    </row>
    <row r="13" spans="1:9" ht="30" customHeight="1" x14ac:dyDescent="0.25">
      <c r="A13" s="7"/>
      <c r="B13" s="18" t="s">
        <v>8</v>
      </c>
      <c r="C13" s="30">
        <v>488</v>
      </c>
      <c r="D13" s="30">
        <v>1075</v>
      </c>
      <c r="E13" s="31">
        <v>671</v>
      </c>
      <c r="F13" s="30">
        <v>1426</v>
      </c>
      <c r="G13" s="30">
        <v>1441</v>
      </c>
      <c r="H13" s="30">
        <v>1590</v>
      </c>
      <c r="I13" s="30">
        <v>1590</v>
      </c>
    </row>
    <row r="14" spans="1:9" ht="43.5" customHeight="1" x14ac:dyDescent="0.25">
      <c r="A14" s="9" t="s">
        <v>46</v>
      </c>
      <c r="B14" s="19" t="s">
        <v>9</v>
      </c>
      <c r="C14" s="32">
        <f>C15+C16+C17</f>
        <v>1238</v>
      </c>
      <c r="D14" s="32">
        <f t="shared" ref="D14:I14" si="2">D15+D16+D17</f>
        <v>2690</v>
      </c>
      <c r="E14" s="32">
        <f t="shared" si="2"/>
        <v>1762</v>
      </c>
      <c r="F14" s="32">
        <f t="shared" si="2"/>
        <v>3024</v>
      </c>
      <c r="G14" s="32">
        <f t="shared" si="2"/>
        <v>3162</v>
      </c>
      <c r="H14" s="32">
        <f t="shared" si="2"/>
        <v>3298</v>
      </c>
      <c r="I14" s="32">
        <f t="shared" si="2"/>
        <v>3436</v>
      </c>
    </row>
    <row r="15" spans="1:9" ht="60" customHeight="1" x14ac:dyDescent="0.25">
      <c r="A15" s="10" t="s">
        <v>47</v>
      </c>
      <c r="B15" s="20" t="s">
        <v>10</v>
      </c>
      <c r="C15" s="30">
        <v>1012</v>
      </c>
      <c r="D15" s="30">
        <v>2357</v>
      </c>
      <c r="E15" s="30">
        <v>1596</v>
      </c>
      <c r="F15" s="30">
        <v>2800</v>
      </c>
      <c r="G15" s="30">
        <v>2932</v>
      </c>
      <c r="H15" s="30">
        <v>3058</v>
      </c>
      <c r="I15" s="30">
        <v>3186</v>
      </c>
    </row>
    <row r="16" spans="1:9" ht="89.25" customHeight="1" x14ac:dyDescent="0.25">
      <c r="A16" s="10" t="s">
        <v>48</v>
      </c>
      <c r="B16" s="20" t="s">
        <v>11</v>
      </c>
      <c r="C16" s="30">
        <v>227</v>
      </c>
      <c r="D16" s="30">
        <v>334</v>
      </c>
      <c r="E16" s="30">
        <v>162</v>
      </c>
      <c r="F16" s="30">
        <v>220</v>
      </c>
      <c r="G16" s="30">
        <v>230</v>
      </c>
      <c r="H16" s="30">
        <v>240</v>
      </c>
      <c r="I16" s="30">
        <v>250</v>
      </c>
    </row>
    <row r="17" spans="1:9" ht="74.25" customHeight="1" x14ac:dyDescent="0.25">
      <c r="A17" s="10" t="s">
        <v>49</v>
      </c>
      <c r="B17" s="20" t="s">
        <v>12</v>
      </c>
      <c r="C17" s="30">
        <v>-1</v>
      </c>
      <c r="D17" s="30">
        <v>-1</v>
      </c>
      <c r="E17" s="30">
        <v>4</v>
      </c>
      <c r="F17" s="30">
        <v>4</v>
      </c>
      <c r="G17" s="30"/>
      <c r="H17" s="30"/>
      <c r="I17" s="30"/>
    </row>
    <row r="18" spans="1:9" ht="28.5" x14ac:dyDescent="0.25">
      <c r="A18" s="8" t="s">
        <v>50</v>
      </c>
      <c r="B18" s="18" t="s">
        <v>13</v>
      </c>
      <c r="C18" s="30">
        <v>478</v>
      </c>
      <c r="D18" s="30">
        <v>543</v>
      </c>
      <c r="E18" s="31">
        <v>205</v>
      </c>
      <c r="F18" s="30">
        <v>241</v>
      </c>
      <c r="G18" s="30">
        <v>241</v>
      </c>
      <c r="H18" s="30">
        <v>241</v>
      </c>
      <c r="I18" s="30">
        <v>241</v>
      </c>
    </row>
    <row r="19" spans="1:9" ht="28.5" x14ac:dyDescent="0.25">
      <c r="A19" s="8" t="s">
        <v>51</v>
      </c>
      <c r="B19" s="18" t="s">
        <v>14</v>
      </c>
      <c r="C19" s="30">
        <v>397</v>
      </c>
      <c r="D19" s="30">
        <v>1400</v>
      </c>
      <c r="E19" s="31">
        <v>297</v>
      </c>
      <c r="F19" s="30">
        <v>1672</v>
      </c>
      <c r="G19" s="30">
        <v>1694</v>
      </c>
      <c r="H19" s="30">
        <v>1716</v>
      </c>
      <c r="I19" s="30">
        <v>1738</v>
      </c>
    </row>
    <row r="20" spans="1:9" ht="20.25" customHeight="1" x14ac:dyDescent="0.25">
      <c r="A20" s="8" t="s">
        <v>52</v>
      </c>
      <c r="B20" s="19" t="s">
        <v>15</v>
      </c>
      <c r="C20" s="32">
        <f>C21+C22</f>
        <v>842</v>
      </c>
      <c r="D20" s="32">
        <f t="shared" ref="D20:I20" si="3">D21+D22</f>
        <v>3997</v>
      </c>
      <c r="E20" s="32">
        <f t="shared" si="3"/>
        <v>873</v>
      </c>
      <c r="F20" s="32">
        <f t="shared" si="3"/>
        <v>4070</v>
      </c>
      <c r="G20" s="32">
        <f t="shared" si="3"/>
        <v>4111</v>
      </c>
      <c r="H20" s="32">
        <f t="shared" si="3"/>
        <v>4151</v>
      </c>
      <c r="I20" s="32">
        <f t="shared" si="3"/>
        <v>4194</v>
      </c>
    </row>
    <row r="21" spans="1:9" ht="20.25" customHeight="1" x14ac:dyDescent="0.25">
      <c r="A21" s="11" t="s">
        <v>53</v>
      </c>
      <c r="B21" s="21" t="s">
        <v>16</v>
      </c>
      <c r="C21" s="30">
        <v>42</v>
      </c>
      <c r="D21" s="30">
        <v>70</v>
      </c>
      <c r="E21" s="31">
        <v>72</v>
      </c>
      <c r="F21" s="30">
        <v>116</v>
      </c>
      <c r="G21" s="30">
        <v>117</v>
      </c>
      <c r="H21" s="30">
        <v>118</v>
      </c>
      <c r="I21" s="30">
        <v>120</v>
      </c>
    </row>
    <row r="22" spans="1:9" ht="21.75" customHeight="1" x14ac:dyDescent="0.25">
      <c r="A22" s="11" t="s">
        <v>54</v>
      </c>
      <c r="B22" s="21" t="s">
        <v>17</v>
      </c>
      <c r="C22" s="30">
        <v>800</v>
      </c>
      <c r="D22" s="30">
        <v>3927</v>
      </c>
      <c r="E22" s="31">
        <v>801</v>
      </c>
      <c r="F22" s="30">
        <v>3954</v>
      </c>
      <c r="G22" s="30">
        <v>3994</v>
      </c>
      <c r="H22" s="30">
        <v>4033</v>
      </c>
      <c r="I22" s="30">
        <v>4074</v>
      </c>
    </row>
    <row r="23" spans="1:9" x14ac:dyDescent="0.25">
      <c r="A23" s="9" t="s">
        <v>55</v>
      </c>
      <c r="B23" s="22" t="s">
        <v>18</v>
      </c>
      <c r="C23" s="30">
        <v>1839</v>
      </c>
      <c r="D23" s="30">
        <v>12249</v>
      </c>
      <c r="E23" s="30">
        <v>5428</v>
      </c>
      <c r="F23" s="30">
        <v>10078</v>
      </c>
      <c r="G23" s="30">
        <v>9727</v>
      </c>
      <c r="H23" s="30">
        <v>9823</v>
      </c>
      <c r="I23" s="30">
        <v>9922</v>
      </c>
    </row>
    <row r="24" spans="1:9" ht="29.25" customHeight="1" x14ac:dyDescent="0.25">
      <c r="A24" s="9" t="s">
        <v>56</v>
      </c>
      <c r="B24" s="19" t="s">
        <v>19</v>
      </c>
      <c r="C24" s="32">
        <f>C25</f>
        <v>13</v>
      </c>
      <c r="D24" s="32">
        <f t="shared" ref="D24:I24" si="4">D25</f>
        <v>24</v>
      </c>
      <c r="E24" s="32">
        <f t="shared" si="4"/>
        <v>11</v>
      </c>
      <c r="F24" s="32">
        <f t="shared" si="4"/>
        <v>24</v>
      </c>
      <c r="G24" s="32">
        <f t="shared" si="4"/>
        <v>24</v>
      </c>
      <c r="H24" s="32">
        <f t="shared" si="4"/>
        <v>24</v>
      </c>
      <c r="I24" s="32">
        <f t="shared" si="4"/>
        <v>24</v>
      </c>
    </row>
    <row r="25" spans="1:9" ht="120" customHeight="1" x14ac:dyDescent="0.25">
      <c r="A25" s="10" t="s">
        <v>57</v>
      </c>
      <c r="B25" s="20" t="s">
        <v>20</v>
      </c>
      <c r="C25" s="30">
        <v>13</v>
      </c>
      <c r="D25" s="30">
        <v>24</v>
      </c>
      <c r="E25" s="30">
        <v>11</v>
      </c>
      <c r="F25" s="30">
        <v>24</v>
      </c>
      <c r="G25" s="30">
        <v>24</v>
      </c>
      <c r="H25" s="30">
        <v>24</v>
      </c>
      <c r="I25" s="30">
        <v>24</v>
      </c>
    </row>
    <row r="26" spans="1:9" s="1" customFormat="1" ht="31.5" x14ac:dyDescent="0.25">
      <c r="A26" s="16"/>
      <c r="B26" s="23" t="s">
        <v>21</v>
      </c>
      <c r="C26" s="36">
        <f>C27+C38+C39+C45+C46+C49</f>
        <v>1138</v>
      </c>
      <c r="D26" s="36">
        <f>D27+D38+D39+D45+D46+D49</f>
        <v>1706</v>
      </c>
      <c r="E26" s="36">
        <f>E27+E38+E39+E45+E46+E49+E47+E48</f>
        <v>2043</v>
      </c>
      <c r="F26" s="36">
        <f>F27+F38+F39+F45+F46+F49+F47+F48</f>
        <v>2830</v>
      </c>
      <c r="G26" s="36">
        <f>G27+G38+G39+G45+G46+G49</f>
        <v>1225</v>
      </c>
      <c r="H26" s="36">
        <f>H27+H38+H39+H45+H46+H49</f>
        <v>1220</v>
      </c>
      <c r="I26" s="36">
        <f>I27+I38+I39+I45+I46+I49</f>
        <v>1215</v>
      </c>
    </row>
    <row r="27" spans="1:9" ht="85.5" x14ac:dyDescent="0.25">
      <c r="A27" s="9" t="s">
        <v>58</v>
      </c>
      <c r="B27" s="19" t="s">
        <v>22</v>
      </c>
      <c r="C27" s="33">
        <f>C28+C35</f>
        <v>265</v>
      </c>
      <c r="D27" s="33">
        <f t="shared" ref="D27:I27" si="5">D28+D35</f>
        <v>576</v>
      </c>
      <c r="E27" s="33">
        <f>E28+E35</f>
        <v>278</v>
      </c>
      <c r="F27" s="33">
        <f t="shared" si="5"/>
        <v>760</v>
      </c>
      <c r="G27" s="33">
        <f t="shared" si="5"/>
        <v>755</v>
      </c>
      <c r="H27" s="33">
        <f t="shared" si="5"/>
        <v>750</v>
      </c>
      <c r="I27" s="33">
        <f t="shared" si="5"/>
        <v>745</v>
      </c>
    </row>
    <row r="28" spans="1:9" ht="159.75" customHeight="1" x14ac:dyDescent="0.25">
      <c r="A28" s="9" t="s">
        <v>59</v>
      </c>
      <c r="B28" s="19" t="s">
        <v>23</v>
      </c>
      <c r="C28" s="33">
        <f>C29+C30+C31</f>
        <v>111</v>
      </c>
      <c r="D28" s="33">
        <f t="shared" ref="D28:I28" si="6">D29+D30+D31</f>
        <v>237</v>
      </c>
      <c r="E28" s="33">
        <f t="shared" si="6"/>
        <v>166</v>
      </c>
      <c r="F28" s="33">
        <f t="shared" si="6"/>
        <v>450</v>
      </c>
      <c r="G28" s="33">
        <f t="shared" si="6"/>
        <v>450</v>
      </c>
      <c r="H28" s="33">
        <f t="shared" si="6"/>
        <v>450</v>
      </c>
      <c r="I28" s="33">
        <f t="shared" si="6"/>
        <v>450</v>
      </c>
    </row>
    <row r="29" spans="1:9" ht="114" hidden="1" x14ac:dyDescent="0.25">
      <c r="A29" s="12" t="s">
        <v>60</v>
      </c>
      <c r="B29" s="22" t="s">
        <v>24</v>
      </c>
      <c r="C29" s="34"/>
      <c r="D29" s="34"/>
      <c r="E29" s="34"/>
      <c r="F29" s="34"/>
      <c r="G29" s="34"/>
      <c r="H29" s="34"/>
      <c r="I29" s="34"/>
    </row>
    <row r="30" spans="1:9" ht="142.5" hidden="1" x14ac:dyDescent="0.25">
      <c r="A30" s="12" t="s">
        <v>61</v>
      </c>
      <c r="B30" s="22" t="s">
        <v>62</v>
      </c>
      <c r="C30" s="34"/>
      <c r="D30" s="34"/>
      <c r="E30" s="34"/>
      <c r="F30" s="34"/>
      <c r="G30" s="34"/>
      <c r="H30" s="34"/>
      <c r="I30" s="34"/>
    </row>
    <row r="31" spans="1:9" ht="47.25" x14ac:dyDescent="0.25">
      <c r="A31" s="6"/>
      <c r="B31" s="23" t="s">
        <v>26</v>
      </c>
      <c r="C31" s="33">
        <f>C33+C34</f>
        <v>111</v>
      </c>
      <c r="D31" s="33">
        <f t="shared" ref="D31:I31" si="7">D33+D34</f>
        <v>237</v>
      </c>
      <c r="E31" s="33">
        <f t="shared" si="7"/>
        <v>166</v>
      </c>
      <c r="F31" s="33">
        <f t="shared" si="7"/>
        <v>450</v>
      </c>
      <c r="G31" s="33">
        <f t="shared" si="7"/>
        <v>450</v>
      </c>
      <c r="H31" s="33">
        <f t="shared" si="7"/>
        <v>450</v>
      </c>
      <c r="I31" s="33">
        <f t="shared" si="7"/>
        <v>450</v>
      </c>
    </row>
    <row r="32" spans="1:9" ht="15.75" x14ac:dyDescent="0.25">
      <c r="A32" s="6"/>
      <c r="B32" s="24" t="s">
        <v>25</v>
      </c>
      <c r="C32" s="34"/>
      <c r="D32" s="34"/>
      <c r="E32" s="34"/>
      <c r="F32" s="34"/>
      <c r="G32" s="34"/>
      <c r="H32" s="34"/>
      <c r="I32" s="34"/>
    </row>
    <row r="33" spans="1:9" ht="114" hidden="1" x14ac:dyDescent="0.25">
      <c r="A33" s="9" t="s">
        <v>63</v>
      </c>
      <c r="B33" s="22" t="s">
        <v>27</v>
      </c>
      <c r="C33" s="34"/>
      <c r="D33" s="34"/>
      <c r="E33" s="34"/>
      <c r="F33" s="34"/>
      <c r="G33" s="34"/>
      <c r="H33" s="34"/>
      <c r="I33" s="34"/>
    </row>
    <row r="34" spans="1:9" ht="60.75" customHeight="1" x14ac:dyDescent="0.25">
      <c r="A34" s="9" t="s">
        <v>64</v>
      </c>
      <c r="B34" s="22" t="s">
        <v>28</v>
      </c>
      <c r="C34" s="34">
        <v>111</v>
      </c>
      <c r="D34" s="34">
        <v>237</v>
      </c>
      <c r="E34" s="34">
        <v>166</v>
      </c>
      <c r="F34" s="34">
        <v>450</v>
      </c>
      <c r="G34" s="34">
        <v>450</v>
      </c>
      <c r="H34" s="34">
        <v>450</v>
      </c>
      <c r="I34" s="34">
        <v>450</v>
      </c>
    </row>
    <row r="35" spans="1:9" ht="146.25" customHeight="1" x14ac:dyDescent="0.25">
      <c r="A35" s="9" t="s">
        <v>65</v>
      </c>
      <c r="B35" s="19" t="s">
        <v>29</v>
      </c>
      <c r="C35" s="33">
        <f>C37</f>
        <v>154</v>
      </c>
      <c r="D35" s="33">
        <f t="shared" ref="D35:I35" si="8">D37</f>
        <v>339</v>
      </c>
      <c r="E35" s="33">
        <f t="shared" si="8"/>
        <v>112</v>
      </c>
      <c r="F35" s="33">
        <f t="shared" si="8"/>
        <v>310</v>
      </c>
      <c r="G35" s="33">
        <f t="shared" si="8"/>
        <v>305</v>
      </c>
      <c r="H35" s="33">
        <f t="shared" si="8"/>
        <v>300</v>
      </c>
      <c r="I35" s="33">
        <f t="shared" si="8"/>
        <v>295</v>
      </c>
    </row>
    <row r="36" spans="1:9" x14ac:dyDescent="0.25">
      <c r="A36" s="6"/>
      <c r="B36" s="22" t="s">
        <v>25</v>
      </c>
      <c r="C36" s="34"/>
      <c r="D36" s="34"/>
      <c r="E36" s="34"/>
      <c r="F36" s="34"/>
      <c r="G36" s="34"/>
      <c r="H36" s="34"/>
      <c r="I36" s="34"/>
    </row>
    <row r="37" spans="1:9" ht="135" x14ac:dyDescent="0.25">
      <c r="A37" s="13" t="s">
        <v>66</v>
      </c>
      <c r="B37" s="25" t="s">
        <v>30</v>
      </c>
      <c r="C37" s="34">
        <v>154</v>
      </c>
      <c r="D37" s="34">
        <v>339</v>
      </c>
      <c r="E37" s="34">
        <v>112</v>
      </c>
      <c r="F37" s="34">
        <v>310</v>
      </c>
      <c r="G37" s="34">
        <v>305</v>
      </c>
      <c r="H37" s="34">
        <v>300</v>
      </c>
      <c r="I37" s="34">
        <v>295</v>
      </c>
    </row>
    <row r="38" spans="1:9" ht="57" x14ac:dyDescent="0.25">
      <c r="A38" s="9" t="s">
        <v>67</v>
      </c>
      <c r="B38" s="19" t="s">
        <v>31</v>
      </c>
      <c r="C38" s="33">
        <v>103</v>
      </c>
      <c r="D38" s="33">
        <v>195</v>
      </c>
      <c r="E38" s="33">
        <v>50</v>
      </c>
      <c r="F38" s="33">
        <v>170</v>
      </c>
      <c r="G38" s="33">
        <v>170</v>
      </c>
      <c r="H38" s="33">
        <v>170</v>
      </c>
      <c r="I38" s="33">
        <v>170</v>
      </c>
    </row>
    <row r="39" spans="1:9" ht="42.75" hidden="1" x14ac:dyDescent="0.25">
      <c r="A39" s="9" t="s">
        <v>68</v>
      </c>
      <c r="B39" s="19" t="s">
        <v>32</v>
      </c>
      <c r="C39" s="33">
        <f>C40+C41+C42</f>
        <v>0</v>
      </c>
      <c r="D39" s="33">
        <f t="shared" ref="D39:I39" si="9">D40+D41+D42</f>
        <v>0</v>
      </c>
      <c r="E39" s="33">
        <f t="shared" si="9"/>
        <v>0</v>
      </c>
      <c r="F39" s="33">
        <f t="shared" si="9"/>
        <v>0</v>
      </c>
      <c r="G39" s="33">
        <f t="shared" si="9"/>
        <v>0</v>
      </c>
      <c r="H39" s="33">
        <f t="shared" si="9"/>
        <v>0</v>
      </c>
      <c r="I39" s="33">
        <f t="shared" si="9"/>
        <v>0</v>
      </c>
    </row>
    <row r="40" spans="1:9" hidden="1" x14ac:dyDescent="0.25">
      <c r="A40" s="9" t="s">
        <v>69</v>
      </c>
      <c r="B40" s="22" t="s">
        <v>33</v>
      </c>
      <c r="C40" s="34"/>
      <c r="D40" s="34"/>
      <c r="E40" s="34"/>
      <c r="F40" s="34"/>
      <c r="G40" s="34"/>
      <c r="H40" s="34"/>
      <c r="I40" s="34"/>
    </row>
    <row r="41" spans="1:9" ht="142.5" hidden="1" x14ac:dyDescent="0.25">
      <c r="A41" s="9" t="s">
        <v>70</v>
      </c>
      <c r="B41" s="22" t="s">
        <v>34</v>
      </c>
      <c r="C41" s="34"/>
      <c r="D41" s="34"/>
      <c r="E41" s="34"/>
      <c r="F41" s="34"/>
      <c r="G41" s="34"/>
      <c r="H41" s="34"/>
      <c r="I41" s="34"/>
    </row>
    <row r="42" spans="1:9" ht="57" hidden="1" x14ac:dyDescent="0.25">
      <c r="A42" s="9" t="s">
        <v>71</v>
      </c>
      <c r="B42" s="19" t="s">
        <v>35</v>
      </c>
      <c r="C42" s="33">
        <f>C43+C44</f>
        <v>0</v>
      </c>
      <c r="D42" s="33">
        <f t="shared" ref="D42:I42" si="10">D43+D44</f>
        <v>0</v>
      </c>
      <c r="E42" s="33">
        <f t="shared" si="10"/>
        <v>0</v>
      </c>
      <c r="F42" s="33">
        <f t="shared" si="10"/>
        <v>0</v>
      </c>
      <c r="G42" s="33">
        <f t="shared" si="10"/>
        <v>0</v>
      </c>
      <c r="H42" s="33">
        <f t="shared" si="10"/>
        <v>0</v>
      </c>
      <c r="I42" s="33">
        <f t="shared" si="10"/>
        <v>0</v>
      </c>
    </row>
    <row r="43" spans="1:9" ht="60" hidden="1" x14ac:dyDescent="0.25">
      <c r="A43" s="10" t="s">
        <v>72</v>
      </c>
      <c r="B43" s="20" t="s">
        <v>36</v>
      </c>
      <c r="C43" s="34"/>
      <c r="D43" s="34"/>
      <c r="E43" s="34"/>
      <c r="F43" s="34"/>
      <c r="G43" s="34"/>
      <c r="H43" s="34"/>
      <c r="I43" s="34"/>
    </row>
    <row r="44" spans="1:9" ht="90" hidden="1" x14ac:dyDescent="0.25">
      <c r="A44" s="10" t="s">
        <v>73</v>
      </c>
      <c r="B44" s="20" t="s">
        <v>37</v>
      </c>
      <c r="C44" s="34"/>
      <c r="D44" s="34"/>
      <c r="E44" s="34"/>
      <c r="F44" s="34"/>
      <c r="G44" s="34"/>
      <c r="H44" s="34"/>
      <c r="I44" s="34"/>
    </row>
    <row r="45" spans="1:9" ht="28.5" hidden="1" x14ac:dyDescent="0.25">
      <c r="A45" s="9" t="s">
        <v>74</v>
      </c>
      <c r="B45" s="22" t="s">
        <v>38</v>
      </c>
      <c r="C45" s="34"/>
      <c r="D45" s="34"/>
      <c r="E45" s="34"/>
      <c r="F45" s="34"/>
      <c r="G45" s="34"/>
      <c r="H45" s="34"/>
      <c r="I45" s="34"/>
    </row>
    <row r="46" spans="1:9" ht="28.5" hidden="1" x14ac:dyDescent="0.25">
      <c r="A46" s="9" t="s">
        <v>75</v>
      </c>
      <c r="B46" s="22" t="s">
        <v>39</v>
      </c>
      <c r="C46" s="34"/>
      <c r="D46" s="34"/>
      <c r="E46" s="34"/>
      <c r="F46" s="34"/>
      <c r="G46" s="34"/>
      <c r="H46" s="34"/>
      <c r="I46" s="34"/>
    </row>
    <row r="47" spans="1:9" ht="42.75" x14ac:dyDescent="0.25">
      <c r="A47" s="9" t="s">
        <v>68</v>
      </c>
      <c r="B47" s="27" t="s">
        <v>32</v>
      </c>
      <c r="C47" s="34">
        <v>0</v>
      </c>
      <c r="D47" s="34">
        <v>0</v>
      </c>
      <c r="E47" s="34">
        <v>198</v>
      </c>
      <c r="F47" s="34">
        <v>198</v>
      </c>
      <c r="G47" s="34">
        <v>0</v>
      </c>
      <c r="H47" s="34">
        <v>0</v>
      </c>
      <c r="I47" s="34">
        <v>0</v>
      </c>
    </row>
    <row r="48" spans="1:9" ht="29.25" customHeight="1" x14ac:dyDescent="0.25">
      <c r="A48" s="9" t="s">
        <v>75</v>
      </c>
      <c r="B48" s="27" t="s">
        <v>39</v>
      </c>
      <c r="C48" s="34">
        <v>0</v>
      </c>
      <c r="D48" s="34">
        <v>0</v>
      </c>
      <c r="E48" s="34">
        <v>0</v>
      </c>
      <c r="F48" s="34">
        <v>2</v>
      </c>
      <c r="G48" s="34">
        <v>0</v>
      </c>
      <c r="H48" s="34">
        <v>0</v>
      </c>
      <c r="I48" s="34">
        <v>0</v>
      </c>
    </row>
    <row r="49" spans="1:9" ht="28.5" x14ac:dyDescent="0.25">
      <c r="A49" s="9" t="s">
        <v>76</v>
      </c>
      <c r="B49" s="26" t="s">
        <v>40</v>
      </c>
      <c r="C49" s="33">
        <f>C50+C51</f>
        <v>770</v>
      </c>
      <c r="D49" s="33">
        <f t="shared" ref="D49:I49" si="11">D50+D51</f>
        <v>935</v>
      </c>
      <c r="E49" s="33">
        <f t="shared" si="11"/>
        <v>1517</v>
      </c>
      <c r="F49" s="33">
        <f t="shared" si="11"/>
        <v>1700</v>
      </c>
      <c r="G49" s="33">
        <f t="shared" si="11"/>
        <v>300</v>
      </c>
      <c r="H49" s="33">
        <f>H50+H51</f>
        <v>300</v>
      </c>
      <c r="I49" s="33">
        <f t="shared" si="11"/>
        <v>300</v>
      </c>
    </row>
    <row r="50" spans="1:9" hidden="1" x14ac:dyDescent="0.25">
      <c r="A50" s="9" t="s">
        <v>77</v>
      </c>
      <c r="B50" s="27" t="s">
        <v>41</v>
      </c>
      <c r="C50" s="34"/>
      <c r="D50" s="34"/>
      <c r="E50" s="34"/>
      <c r="F50" s="34"/>
      <c r="G50" s="34"/>
      <c r="H50" s="34"/>
      <c r="I50" s="34"/>
    </row>
    <row r="51" spans="1:9" x14ac:dyDescent="0.25">
      <c r="A51" s="9" t="s">
        <v>78</v>
      </c>
      <c r="B51" s="27" t="s">
        <v>42</v>
      </c>
      <c r="C51" s="34">
        <v>770</v>
      </c>
      <c r="D51" s="34">
        <v>935</v>
      </c>
      <c r="E51" s="34">
        <v>1517</v>
      </c>
      <c r="F51" s="34">
        <v>1700</v>
      </c>
      <c r="G51" s="34">
        <v>300</v>
      </c>
      <c r="H51" s="34">
        <v>300</v>
      </c>
      <c r="I51" s="34">
        <v>300</v>
      </c>
    </row>
    <row r="54" spans="1:9" ht="18.75" x14ac:dyDescent="0.3">
      <c r="A54" s="15"/>
    </row>
    <row r="57" spans="1:9" ht="44.25" customHeight="1" x14ac:dyDescent="0.25">
      <c r="A57" s="28"/>
    </row>
  </sheetData>
  <mergeCells count="6">
    <mergeCell ref="F2:I2"/>
    <mergeCell ref="B7:B8"/>
    <mergeCell ref="A7:A8"/>
    <mergeCell ref="C7:D7"/>
    <mergeCell ref="E7:F7"/>
    <mergeCell ref="G7:I7"/>
  </mergeCells>
  <pageMargins left="0.31496062992125984" right="0.11811023622047245" top="0.35433070866141736" bottom="0.35433070866141736" header="0.31496062992125984" footer="0.31496062992125984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2019-11-11T01:02:03Z</dcterms:modified>
</cp:coreProperties>
</file>